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HFS 2015\HP HFS 2015\"/>
    </mc:Choice>
  </mc:AlternateContent>
  <bookViews>
    <workbookView xWindow="0" yWindow="0" windowWidth="20490" windowHeight="775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C7" i="1"/>
  <c r="B7" i="1"/>
  <c r="G5" i="1" l="1"/>
  <c r="E5" i="1"/>
  <c r="C5" i="1"/>
  <c r="B5" i="1"/>
  <c r="C11" i="1" l="1"/>
  <c r="C13" i="1" s="1"/>
  <c r="A7" i="1"/>
  <c r="I5" i="1"/>
  <c r="C12" i="1"/>
</calcChain>
</file>

<file path=xl/sharedStrings.xml><?xml version="1.0" encoding="utf-8"?>
<sst xmlns="http://schemas.openxmlformats.org/spreadsheetml/2006/main" count="35" uniqueCount="28">
  <si>
    <t>B.   célkitűzés: Szálláshelyhez nem köthető turisztikai fejlesztések és szolgáltatások bővítése, aktív pihenés feltételeinek biztosítása</t>
  </si>
  <si>
    <t>2.) Intézkedés: A helyi vállalkozások és termelők versenyképességének növelése</t>
  </si>
  <si>
    <r>
      <t>D.  célkitűzés: A</t>
    </r>
    <r>
      <rPr>
        <b/>
        <i/>
        <sz val="10"/>
        <color rgb="FF000000"/>
        <rFont val="Times New Roman"/>
        <family val="1"/>
        <charset val="238"/>
      </rPr>
      <t xml:space="preserve"> munkaerőpiaci integrációt szolgáló foglalkoztatás feltételeinek támogatása</t>
    </r>
  </si>
  <si>
    <t>Max. támogatási összeg/ projekt</t>
  </si>
  <si>
    <t>várható TK db</t>
  </si>
  <si>
    <t>gazdaság fejlesztésre</t>
  </si>
  <si>
    <t>közösségi célra</t>
  </si>
  <si>
    <t>összesen</t>
  </si>
  <si>
    <t>támogatási intenzitás</t>
  </si>
  <si>
    <t>Sárvári járás 50%</t>
  </si>
  <si>
    <t>Celldömölki 60%</t>
  </si>
  <si>
    <t>Sárvári járás 75%</t>
  </si>
  <si>
    <t>Celldömölki járás 85%</t>
  </si>
  <si>
    <t>Celldömölki 85%</t>
  </si>
  <si>
    <t>mikro vállalkozás, őstermelő, nonprofit kft.</t>
  </si>
  <si>
    <t xml:space="preserve">mikro vállalkozás, őstermelő, nonprofit kft. </t>
  </si>
  <si>
    <t>Celldömölki járás 60%</t>
  </si>
  <si>
    <t>támogatott ügyfélkör</t>
  </si>
  <si>
    <t xml:space="preserve">nonprofit szervezet, egyházi jogi személy </t>
  </si>
  <si>
    <t xml:space="preserve">nonprofit szervezet, egyház jogi személy </t>
  </si>
  <si>
    <t>Borgáta,Duka, Keléd, Kemeneskápolna, Kemenespálfa, Kissomlyó, Nemeskeresztúr, Pápoc, Szergény; Porpác önk.</t>
  </si>
  <si>
    <t>A.      célkitűzés: Térségi gazdasági potenciál erősítése, fiatalok és helyi vállalkozások bevonása a gazdaságfejlesztésbe, helyi termékkör bővítése</t>
  </si>
  <si>
    <t>C.     célkitűzés: Az identitástudat erősítése, hagyományaink megőrzése, civilszervezetek eszközbeszerzésének támogatása, természeti környezetünk ápolása, védelme</t>
  </si>
  <si>
    <r>
      <t xml:space="preserve">1.)    </t>
    </r>
    <r>
      <rPr>
        <b/>
        <sz val="10"/>
        <color rgb="FF000000"/>
        <rFont val="Times New Roman"/>
        <family val="1"/>
        <charset val="238"/>
      </rPr>
      <t>Intézkedés: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A helyi vállalkozók, szolgáltatók és termelők műszaki-technológiai fejlesztésének támogatása (eszköz beszerzés)</t>
    </r>
  </si>
  <si>
    <r>
      <t>1.) Intézkedés:</t>
    </r>
    <r>
      <rPr>
        <sz val="10"/>
        <color rgb="FF000000"/>
        <rFont val="Times New Roman"/>
        <family val="1"/>
        <charset val="238"/>
      </rPr>
      <t xml:space="preserve"> </t>
    </r>
    <r>
      <rPr>
        <b/>
        <sz val="10"/>
        <color rgb="FF000000"/>
        <rFont val="Times New Roman"/>
        <family val="1"/>
        <charset val="238"/>
      </rPr>
      <t xml:space="preserve">Szálláshelyhez nem köthető turisztikai attrakció fejlesztése, </t>
    </r>
    <r>
      <rPr>
        <b/>
        <sz val="10"/>
        <rFont val="Times New Roman"/>
        <family val="1"/>
        <charset val="238"/>
      </rPr>
      <t>aktív szabadidő eltöltési lehetőségek biztosítása</t>
    </r>
  </si>
  <si>
    <t>1.)    Intézkedés: Helyben foglalkoztatás segítése, eszköz beszerzések támogatása, szociális célú bérlakások komfortfokozatának növelése</t>
  </si>
  <si>
    <t xml:space="preserve">1.)    Intézkedés: Civilszervezetek eszközbeszerzésének segítése. Közterületi zöldterületeink karbantartásához szükséges eszközbeszerzések támogatása </t>
  </si>
  <si>
    <t>2.) Intézkedés: Természeti és kulturális örökségünk védelme, megőrzése és fenntartása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</si>
</sst>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164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64" fontId="2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9" fontId="2" fillId="0" borderId="1" xfId="0" applyNumberFormat="1" applyFont="1" applyBorder="1" applyAlignment="1">
      <alignment horizontal="center"/>
    </xf>
    <xf numFmtId="9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vertical="justify"/>
    </xf>
    <xf numFmtId="9" fontId="2" fillId="0" borderId="1" xfId="1" applyFont="1" applyBorder="1" applyAlignment="1">
      <alignment horizontal="center" vertical="justify"/>
    </xf>
    <xf numFmtId="0" fontId="8" fillId="0" borderId="1" xfId="0" applyFont="1" applyBorder="1" applyAlignment="1">
      <alignment horizontal="center" vertical="justify"/>
    </xf>
    <xf numFmtId="164" fontId="12" fillId="0" borderId="2" xfId="0" applyNumberFormat="1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justify"/>
    </xf>
    <xf numFmtId="9" fontId="2" fillId="0" borderId="1" xfId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4" fontId="12" fillId="2" borderId="1" xfId="0" applyNumberFormat="1" applyFont="1" applyFill="1" applyBorder="1" applyAlignment="1">
      <alignment horizontal="center" vertical="center"/>
    </xf>
    <xf numFmtId="164" fontId="12" fillId="2" borderId="2" xfId="0" applyNumberFormat="1" applyFont="1" applyFill="1" applyBorder="1" applyAlignment="1">
      <alignment horizontal="center" vertical="center"/>
    </xf>
    <xf numFmtId="164" fontId="12" fillId="2" borderId="3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justify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 vertical="justify"/>
    </xf>
    <xf numFmtId="0" fontId="13" fillId="0" borderId="2" xfId="0" applyFont="1" applyBorder="1" applyAlignment="1">
      <alignment horizontal="center" vertical="justify"/>
    </xf>
    <xf numFmtId="0" fontId="13" fillId="0" borderId="3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  <xf numFmtId="0" fontId="4" fillId="0" borderId="1" xfId="0" applyFont="1" applyBorder="1" applyAlignment="1">
      <alignment horizontal="center" vertical="justify"/>
    </xf>
    <xf numFmtId="0" fontId="10" fillId="0" borderId="1" xfId="0" applyFont="1" applyBorder="1" applyAlignment="1">
      <alignment horizontal="center" vertical="justify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tabSelected="1" workbookViewId="0">
      <selection activeCell="P2" sqref="P2"/>
    </sheetView>
  </sheetViews>
  <sheetFormatPr defaultRowHeight="15" x14ac:dyDescent="0.25"/>
  <cols>
    <col min="1" max="1" width="16.140625" customWidth="1"/>
    <col min="2" max="2" width="17.5703125" customWidth="1"/>
    <col min="3" max="3" width="13.140625" bestFit="1" customWidth="1"/>
    <col min="4" max="4" width="11" customWidth="1"/>
    <col min="5" max="5" width="21.140625" customWidth="1"/>
    <col min="6" max="6" width="19.7109375" customWidth="1"/>
    <col min="8" max="8" width="9.140625" customWidth="1"/>
    <col min="9" max="9" width="12.7109375" customWidth="1"/>
  </cols>
  <sheetData>
    <row r="1" spans="1:19" ht="78.75" customHeight="1" x14ac:dyDescent="0.25">
      <c r="A1" s="22" t="s">
        <v>21</v>
      </c>
      <c r="B1" s="22"/>
      <c r="C1" s="22" t="s">
        <v>0</v>
      </c>
      <c r="D1" s="22"/>
      <c r="E1" s="22" t="s">
        <v>22</v>
      </c>
      <c r="F1" s="22"/>
      <c r="G1" s="23" t="s">
        <v>2</v>
      </c>
      <c r="H1" s="23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0" customHeight="1" x14ac:dyDescent="0.25">
      <c r="A2" s="35" t="s">
        <v>23</v>
      </c>
      <c r="B2" s="12" t="s">
        <v>1</v>
      </c>
      <c r="C2" s="36" t="s">
        <v>24</v>
      </c>
      <c r="D2" s="36"/>
      <c r="E2" s="35" t="s">
        <v>26</v>
      </c>
      <c r="F2" s="12" t="s">
        <v>27</v>
      </c>
      <c r="G2" s="37" t="s">
        <v>25</v>
      </c>
      <c r="H2" s="37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23.25" customHeight="1" x14ac:dyDescent="0.25">
      <c r="A3" s="26">
        <v>2500000</v>
      </c>
      <c r="B3" s="26">
        <v>5000000</v>
      </c>
      <c r="C3" s="27">
        <v>5000000</v>
      </c>
      <c r="D3" s="28"/>
      <c r="E3" s="26">
        <v>2000000</v>
      </c>
      <c r="F3" s="26">
        <v>3000000</v>
      </c>
      <c r="G3" s="27">
        <v>3000000</v>
      </c>
      <c r="H3" s="28"/>
      <c r="I3" s="29" t="s">
        <v>3</v>
      </c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3">
        <v>50</v>
      </c>
      <c r="B4" s="3">
        <v>32</v>
      </c>
      <c r="C4" s="15">
        <v>15</v>
      </c>
      <c r="D4" s="16"/>
      <c r="E4" s="3">
        <v>50</v>
      </c>
      <c r="F4" s="3">
        <v>38</v>
      </c>
      <c r="G4" s="15">
        <v>5</v>
      </c>
      <c r="H4" s="16"/>
      <c r="I4" s="5" t="s">
        <v>4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.75" x14ac:dyDescent="0.25">
      <c r="A5" s="2">
        <v>107000000</v>
      </c>
      <c r="B5" s="2">
        <f>(B3*B4)</f>
        <v>160000000</v>
      </c>
      <c r="C5" s="13">
        <f>(C3*C4)</f>
        <v>75000000</v>
      </c>
      <c r="D5" s="14"/>
      <c r="E5" s="2">
        <f>(E3*E4)</f>
        <v>100000000</v>
      </c>
      <c r="F5" s="2">
        <v>112500000</v>
      </c>
      <c r="G5" s="13">
        <f>(G3*G4)</f>
        <v>15000000</v>
      </c>
      <c r="H5" s="14"/>
      <c r="I5" s="4">
        <f>(A5+B5+C5+E5+F5+G5)</f>
        <v>569500000</v>
      </c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0" x14ac:dyDescent="0.25">
      <c r="A6" s="11" t="s">
        <v>14</v>
      </c>
      <c r="B6" s="11" t="s">
        <v>14</v>
      </c>
      <c r="C6" s="17" t="s">
        <v>15</v>
      </c>
      <c r="D6" s="18"/>
      <c r="E6" s="9" t="s">
        <v>18</v>
      </c>
      <c r="F6" s="9" t="s">
        <v>19</v>
      </c>
      <c r="G6" s="33" t="s">
        <v>20</v>
      </c>
      <c r="H6" s="34"/>
      <c r="I6" s="10" t="s">
        <v>17</v>
      </c>
    </row>
    <row r="7" spans="1:19" x14ac:dyDescent="0.25">
      <c r="A7" s="8">
        <f>(A5/I7)</f>
        <v>0.18788410886742757</v>
      </c>
      <c r="B7" s="8">
        <f>(B5/I7)</f>
        <v>0.28094820017559263</v>
      </c>
      <c r="C7" s="19">
        <f>(C5/I7)</f>
        <v>0.13169446883230904</v>
      </c>
      <c r="D7" s="19"/>
      <c r="E7" s="8">
        <f>(E5/I7)</f>
        <v>0.17559262510974538</v>
      </c>
      <c r="F7" s="8">
        <f>(F5/I7)</f>
        <v>0.19754170324846357</v>
      </c>
      <c r="G7" s="19">
        <v>0.02</v>
      </c>
      <c r="H7" s="19"/>
      <c r="I7" s="4">
        <v>569500000</v>
      </c>
    </row>
    <row r="8" spans="1:19" x14ac:dyDescent="0.25">
      <c r="A8" s="30" t="s">
        <v>9</v>
      </c>
      <c r="B8" s="30" t="s">
        <v>9</v>
      </c>
      <c r="C8" s="31" t="s">
        <v>9</v>
      </c>
      <c r="D8" s="31"/>
      <c r="E8" s="30" t="s">
        <v>11</v>
      </c>
      <c r="F8" s="30" t="s">
        <v>11</v>
      </c>
      <c r="G8" s="31" t="s">
        <v>11</v>
      </c>
      <c r="H8" s="31"/>
      <c r="I8" s="32" t="s">
        <v>8</v>
      </c>
    </row>
    <row r="9" spans="1:19" x14ac:dyDescent="0.25">
      <c r="A9" s="30" t="s">
        <v>10</v>
      </c>
      <c r="B9" s="30" t="s">
        <v>10</v>
      </c>
      <c r="C9" s="31" t="s">
        <v>16</v>
      </c>
      <c r="D9" s="31"/>
      <c r="E9" s="30" t="s">
        <v>12</v>
      </c>
      <c r="F9" s="30" t="s">
        <v>12</v>
      </c>
      <c r="G9" s="31" t="s">
        <v>13</v>
      </c>
      <c r="H9" s="31"/>
      <c r="I9" s="32"/>
    </row>
    <row r="11" spans="1:19" x14ac:dyDescent="0.25">
      <c r="A11" s="24" t="s">
        <v>5</v>
      </c>
      <c r="B11" s="24"/>
      <c r="C11" s="6">
        <f>(A5+B5+C5)</f>
        <v>342000000</v>
      </c>
      <c r="D11" s="7">
        <v>0.6</v>
      </c>
    </row>
    <row r="12" spans="1:19" x14ac:dyDescent="0.25">
      <c r="A12" s="25" t="s">
        <v>6</v>
      </c>
      <c r="B12" s="25"/>
      <c r="C12" s="6">
        <f>(E5+F5+G5)</f>
        <v>227500000</v>
      </c>
      <c r="D12" s="7">
        <v>0.4</v>
      </c>
    </row>
    <row r="13" spans="1:19" x14ac:dyDescent="0.25">
      <c r="A13" s="20" t="s">
        <v>7</v>
      </c>
      <c r="B13" s="21"/>
      <c r="C13" s="6">
        <f>(C11+C12)</f>
        <v>569500000</v>
      </c>
      <c r="D13" s="7">
        <v>1</v>
      </c>
    </row>
  </sheetData>
  <mergeCells count="24">
    <mergeCell ref="I8:I9"/>
    <mergeCell ref="A13:B13"/>
    <mergeCell ref="A1:B1"/>
    <mergeCell ref="C1:D1"/>
    <mergeCell ref="E1:F1"/>
    <mergeCell ref="G1:H1"/>
    <mergeCell ref="C2:D2"/>
    <mergeCell ref="G2:H2"/>
    <mergeCell ref="G9:H9"/>
    <mergeCell ref="A11:B11"/>
    <mergeCell ref="A12:B12"/>
    <mergeCell ref="G3:H3"/>
    <mergeCell ref="G4:H4"/>
    <mergeCell ref="G5:H5"/>
    <mergeCell ref="G6:H6"/>
    <mergeCell ref="G7:H7"/>
    <mergeCell ref="G8:H8"/>
    <mergeCell ref="C8:D8"/>
    <mergeCell ref="C9:D9"/>
    <mergeCell ref="C3:D3"/>
    <mergeCell ref="C4:D4"/>
    <mergeCell ref="C5:D5"/>
    <mergeCell ref="C6:D6"/>
    <mergeCell ref="C7:D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2016-06-08T13:05:55Z</cp:lastPrinted>
  <dcterms:created xsi:type="dcterms:W3CDTF">2016-01-07T08:31:00Z</dcterms:created>
  <dcterms:modified xsi:type="dcterms:W3CDTF">2016-06-08T13:11:50Z</dcterms:modified>
</cp:coreProperties>
</file>